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Cost per mile" sheetId="2" state="visible" r:id="rId2"/>
  </sheets>
  <definedNames>
    <definedName name="_xlnm.Print_Area" localSheetId="0">'Start here'!$A$1:$E$50</definedName>
    <definedName name="_xlnm.Print_Area" localSheetId="1">'Cost per mile'!$A$1:$E$41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#,##0;[Red](#,##0)"/>
    <numFmt numFmtId="165" formatCode="0%;[Red](0%)"/>
    <numFmt numFmtId="166" formatCode="&quot;$&quot;#,##0.00;[Red](&quot;$&quot;#,##0.00)"/>
    <numFmt numFmtId="167" formatCode="&quot;$&quot;#,##0;[Red](&quot;$&quot;#,##0)"/>
    <numFmt numFmtId="168" formatCode="&quot;$&quot;#,##0.000;[Red](&quot;$&quot;#,##0.000)"/>
    <numFmt numFmtId="169" formatCode="#,##0.0;[Red](#,##0.0)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color rgb="00121417"/>
      <sz val="10"/>
    </font>
    <font>
      <name val="Arial"/>
      <b val="1"/>
      <color rgb="00FFFFFF"/>
      <sz val="10"/>
    </font>
    <font>
      <name val="Arial"/>
      <b val="1"/>
      <color rgb="00121417"/>
      <sz val="13"/>
    </font>
    <font>
      <name val="Arial"/>
      <b val="1"/>
      <color rgb="0045484D"/>
      <sz val="9"/>
    </font>
    <font>
      <name val="Arial"/>
      <b val="1"/>
      <color rgb="00FFFFFF"/>
      <sz val="13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1971C2"/>
      <sz val="14"/>
    </font>
    <font>
      <name val="Arial"/>
      <b val="1"/>
      <color rgb="001971C2"/>
      <sz val="10"/>
      <u val="single"/>
    </font>
    <font>
      <name val="Arial"/>
      <color rgb="001971C2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1971C2"/>
      </patternFill>
    </fill>
    <fill>
      <patternFill patternType="solid">
        <fgColor rgb="00FFE2C6"/>
      </patternFill>
    </fill>
  </fills>
  <borders count="8">
    <border>
      <left/>
      <right/>
      <top/>
      <bottom/>
      <diagonal/>
    </border>
    <border>
      <bottom style="medium">
        <color rgb="001971C2"/>
      </bottom>
    </border>
    <border>
      <left/>
      <right/>
      <top/>
      <bottom style="medium">
        <color rgb="001971C2"/>
      </bottom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11" fillId="2" borderId="0" applyAlignment="1" pivotButton="0" quotePrefix="0" xfId="0">
      <alignment vertical="bottom"/>
    </xf>
    <xf numFmtId="0" fontId="12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3" fillId="0" borderId="0" applyAlignment="1" pivotButton="0" quotePrefix="0" xfId="0">
      <alignment vertical="top" wrapText="1"/>
    </xf>
    <xf numFmtId="0" fontId="4" fillId="0" borderId="1" applyAlignment="1" pivotButton="0" quotePrefix="0" xfId="0">
      <alignment horizontal="left" vertical="bottom" indent="1"/>
    </xf>
    <xf numFmtId="0" fontId="0" fillId="0" borderId="2" pivotButton="0" quotePrefix="0" xfId="0"/>
    <xf numFmtId="0" fontId="14" fillId="0" borderId="0" applyAlignment="1" pivotButton="0" quotePrefix="0" xfId="0">
      <alignment horizontal="center" vertical="top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vertical="top" wrapText="1"/>
    </xf>
    <xf numFmtId="0" fontId="0" fillId="6" borderId="7" applyAlignment="1" pivotButton="0" quotePrefix="0" xfId="0">
      <alignment vertical="center"/>
    </xf>
    <xf numFmtId="0" fontId="15" fillId="0" borderId="0" applyAlignment="1" pivotButton="0" quotePrefix="0" xfId="0">
      <alignment vertical="top"/>
    </xf>
    <xf numFmtId="0" fontId="3" fillId="0" borderId="0" applyAlignment="1" pivotButton="0" quotePrefix="0" xfId="0">
      <alignment horizontal="left" vertical="top" wrapText="1" indent="1"/>
    </xf>
    <xf numFmtId="0" fontId="0" fillId="3" borderId="3" applyAlignment="1" pivotButton="0" quotePrefix="0" xfId="0">
      <alignment vertical="center"/>
    </xf>
    <xf numFmtId="0" fontId="0" fillId="4" borderId="3" applyAlignment="1" pivotButton="0" quotePrefix="0" xfId="0">
      <alignment vertical="center"/>
    </xf>
    <xf numFmtId="0" fontId="0" fillId="5" borderId="3" applyAlignment="1" pivotButton="0" quotePrefix="0" xfId="0">
      <alignment vertical="center"/>
    </xf>
    <xf numFmtId="0" fontId="0" fillId="7" borderId="3" applyAlignment="1" pivotButton="0" quotePrefix="0" xfId="0">
      <alignment vertical="center"/>
    </xf>
    <xf numFmtId="0" fontId="16" fillId="0" borderId="0" applyAlignment="1" pivotButton="0" quotePrefix="0" xfId="0">
      <alignment vertical="top" wrapText="1"/>
    </xf>
    <xf numFmtId="0" fontId="17" fillId="0" borderId="0" applyAlignment="1" pivotButton="0" quotePrefix="0" xfId="0">
      <alignment vertical="center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9" fillId="0" borderId="0" applyAlignment="1" pivotButton="0" quotePrefix="0" xfId="0">
      <alignment horizontal="right" vertical="bottom" wrapText="1" indent="1"/>
    </xf>
    <xf numFmtId="168" fontId="8" fillId="5" borderId="3" applyAlignment="1" pivotButton="0" quotePrefix="0" xfId="0">
      <alignment horizontal="right" vertical="center" shrinkToFit="1" indent="1"/>
    </xf>
    <xf numFmtId="168" fontId="10" fillId="6" borderId="3" applyAlignment="1" pivotButton="0" quotePrefix="0" xfId="0">
      <alignment horizontal="right" vertical="center" shrinkToFit="1" indent="1"/>
    </xf>
    <xf numFmtId="167" fontId="8" fillId="5" borderId="3" applyAlignment="1" pivotButton="0" quotePrefix="0" xfId="0">
      <alignment horizontal="right" vertical="center" shrinkToFit="1" indent="1"/>
    </xf>
    <xf numFmtId="166" fontId="8" fillId="5" borderId="3" applyAlignment="1" pivotButton="0" quotePrefix="0" xfId="0">
      <alignment horizontal="right" vertical="center" shrinkToFit="1" indent="1"/>
    </xf>
    <xf numFmtId="0" fontId="5" fillId="0" borderId="0" applyAlignment="1" pivotButton="0" quotePrefix="0" xfId="0">
      <alignment horizontal="left" vertical="center" wrapText="1" indent="1"/>
    </xf>
    <xf numFmtId="164" fontId="6" fillId="3" borderId="3" applyAlignment="1" applyProtection="1" pivotButton="0" quotePrefix="0" xfId="0">
      <alignment horizontal="right" vertical="center" indent="1"/>
      <protection locked="0" hidden="0"/>
    </xf>
    <xf numFmtId="165" fontId="6" fillId="3" borderId="3" applyAlignment="1" applyProtection="1" pivotButton="0" quotePrefix="0" xfId="0">
      <alignment horizontal="right" vertical="center" indent="1"/>
      <protection locked="0" hidden="0"/>
    </xf>
    <xf numFmtId="166" fontId="6" fillId="3" borderId="3" applyAlignment="1" applyProtection="1" pivotButton="0" quotePrefix="0" xfId="0">
      <alignment horizontal="right" vertical="center" indent="1"/>
      <protection locked="0" hidden="0"/>
    </xf>
    <xf numFmtId="0" fontId="7" fillId="2" borderId="3" applyAlignment="1" pivotButton="0" quotePrefix="0" xfId="0">
      <alignment horizontal="left" vertical="center" wrapText="1" indent="1"/>
    </xf>
    <xf numFmtId="0" fontId="7" fillId="2" borderId="3" applyAlignment="1" pivotButton="0" quotePrefix="0" xfId="0">
      <alignment horizontal="right" vertical="center" wrapText="1" indent="1"/>
    </xf>
    <xf numFmtId="0" fontId="6" fillId="3" borderId="3" applyAlignment="1" applyProtection="1" pivotButton="0" quotePrefix="0" xfId="0">
      <alignment horizontal="left" vertical="center" indent="1"/>
      <protection locked="0" hidden="0"/>
    </xf>
    <xf numFmtId="167" fontId="6" fillId="3" borderId="3" applyAlignment="1" applyProtection="1" pivotButton="0" quotePrefix="0" xfId="0">
      <alignment horizontal="right" vertical="center" indent="1"/>
      <protection locked="0" hidden="0"/>
    </xf>
    <xf numFmtId="166" fontId="6" fillId="4" borderId="3" applyAlignment="1" pivotButton="0" quotePrefix="0" xfId="0">
      <alignment horizontal="right" vertical="center" indent="1"/>
    </xf>
    <xf numFmtId="0" fontId="5" fillId="5" borderId="3" applyAlignment="1" pivotButton="0" quotePrefix="0" xfId="0">
      <alignment horizontal="left" vertical="center" indent="1"/>
    </xf>
    <xf numFmtId="167" fontId="5" fillId="5" borderId="3" applyAlignment="1" pivotButton="0" quotePrefix="0" xfId="0">
      <alignment horizontal="right" vertical="center" indent="1"/>
    </xf>
    <xf numFmtId="168" fontId="6" fillId="3" borderId="3" applyAlignment="1" applyProtection="1" pivotButton="0" quotePrefix="0" xfId="0">
      <alignment horizontal="right" vertical="center" indent="1"/>
      <protection locked="0" hidden="0"/>
    </xf>
    <xf numFmtId="0" fontId="6" fillId="4" borderId="3" applyAlignment="1" pivotButton="0" quotePrefix="0" xfId="0">
      <alignment horizontal="left" vertical="center" indent="1"/>
    </xf>
    <xf numFmtId="0" fontId="6" fillId="4" borderId="3" applyAlignment="1" pivotButton="0" quotePrefix="0" xfId="0">
      <alignment horizontal="left" vertical="top" wrapText="1" indent="1"/>
    </xf>
    <xf numFmtId="169" fontId="6" fillId="3" borderId="3" applyAlignment="1" applyProtection="1" pivotButton="0" quotePrefix="0" xfId="0">
      <alignment horizontal="right" vertical="center" indent="1"/>
      <protection locked="0" hidden="0"/>
    </xf>
    <xf numFmtId="168" fontId="6" fillId="4" borderId="3" applyAlignment="1" pivotButton="0" quotePrefix="0" xfId="0">
      <alignment horizontal="right" vertical="center" indent="1"/>
    </xf>
    <xf numFmtId="168" fontId="5" fillId="5" borderId="3" applyAlignment="1" pivotButton="0" quotePrefix="0" xfId="0">
      <alignment horizontal="right" vertical="center" indent="1"/>
    </xf>
    <xf numFmtId="166" fontId="5" fillId="5" borderId="3" applyAlignment="1" pivotButton="0" quotePrefix="0" xfId="0">
      <alignment horizontal="right" vertical="center" indent="1"/>
    </xf>
    <xf numFmtId="0" fontId="0" fillId="0" borderId="6" pivotButton="0" quotePrefix="0" xfId="0"/>
  </cellXfs>
  <cellStyles count="1">
    <cellStyle name="Normal" xfId="0" builtinId="0" hidden="0"/>
  </cellStyles>
  <dxfs count="3"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  <dxf>
      <font>
        <b val="1"/>
        <color rgb="000F5A33"/>
      </font>
      <fill>
        <patternFill patternType="solid">
          <fgColor rgb="00D8EEDF"/>
          <bgColor rgb="00D8EED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products/owner-operator-cost-per-mile/" TargetMode="External" Id="rId2"/></Relationships>
</file>

<file path=xl/worksheets/sheet1.xml><?xml version="1.0" encoding="utf-8"?>
<worksheet xmlns="http://schemas.openxmlformats.org/spreadsheetml/2006/main">
  <sheetPr>
    <tabColor rgb="001971C2"/>
    <outlinePr summaryBelow="1" summaryRight="1"/>
    <pageSetUpPr fitToPage="1"/>
  </sheetPr>
  <dimension ref="A1:E50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Cost per Mile (free)</t>
        </is>
      </c>
      <c r="C1" s="1" t="n"/>
      <c r="D1" s="1" t="n"/>
      <c r="E1" s="1" t="n"/>
    </row>
    <row r="2" ht="22" customHeight="1">
      <c r="A2" s="2" t="n"/>
      <c r="B2" s="2" t="inlineStr">
        <is>
          <t>Start here  ·  BuiltByEstrada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35.04000000000001" customHeight="1">
      <c r="B5" s="4" t="inlineStr">
        <is>
          <t>Know what each mile costs you before you say yes to a load. Type your own numbers in the yellow cells; the gray cells do the math.</t>
        </is>
      </c>
    </row>
    <row r="6" ht="10" customHeight="1"/>
    <row r="7" ht="26" customHeight="1">
      <c r="B7" s="5" t="inlineStr">
        <is>
          <t>First result in 5 minutes</t>
        </is>
      </c>
      <c r="C7" s="6" t="n"/>
      <c r="D7" s="6" t="n"/>
    </row>
    <row r="8" ht="6" customHeight="1"/>
    <row r="9" ht="32" customHeight="1">
      <c r="B9" s="7" t="n">
        <v>1</v>
      </c>
      <c r="C9" s="8" t="inlineStr">
        <is>
          <t>Cost per mile</t>
        </is>
      </c>
      <c r="D9" s="9" t="inlineStr">
        <is>
          <t>Type the miles the truck runs in a month.</t>
        </is>
      </c>
    </row>
    <row r="10" ht="32" customHeight="1">
      <c r="B10" s="7" t="n">
        <v>2</v>
      </c>
      <c r="C10" s="8" t="inlineStr">
        <is>
          <t>Cost per mile</t>
        </is>
      </c>
      <c r="D10" s="9" t="inlineStr">
        <is>
          <t>Type your fixed bills: truck and trailer payments, insurance, plates, parking.</t>
        </is>
      </c>
    </row>
    <row r="11" ht="32" customHeight="1">
      <c r="B11" s="7" t="n">
        <v>3</v>
      </c>
      <c r="C11" s="8" t="inlineStr">
        <is>
          <t>Cost per mile</t>
        </is>
      </c>
      <c r="D11" s="9" t="inlineStr">
        <is>
          <t>Type the diesel price, your MPG, maintenance per mile and driver pay per mile.</t>
        </is>
      </c>
    </row>
    <row r="12" ht="32" customHeight="1">
      <c r="B12" s="7" t="n">
        <v>4</v>
      </c>
      <c r="C12" s="8" t="inlineStr">
        <is>
          <t>Cost per mile</t>
        </is>
      </c>
      <c r="D12" s="9" t="inlineStr">
        <is>
          <t>Read your cost per mile at the top. Try a load in Quick load check.</t>
        </is>
      </c>
    </row>
    <row r="13" ht="10" customHeight="1"/>
    <row r="14" ht="26" customHeight="1">
      <c r="B14" s="5" t="inlineStr">
        <is>
          <t>What each tab does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Start here</t>
        </is>
      </c>
      <c r="D16" s="9" t="inlineStr">
        <is>
          <t>This page.</t>
        </is>
      </c>
    </row>
    <row r="17" ht="34.40000000000001" customHeight="1">
      <c r="B17" s="10" t="n"/>
      <c r="C17" s="11" t="inlineStr">
        <is>
          <t>Cost per mile</t>
        </is>
      </c>
      <c r="D17" s="9" t="inlineStr">
        <is>
          <t>Cost per mile = (monthly fixed costs ÷ monthly miles) + (diesel price ÷ MPG) + maintenance per mile + driver pay per mile.</t>
        </is>
      </c>
    </row>
    <row r="18" ht="19.2" customHeight="1">
      <c r="C18" s="12" t="inlineStr">
        <is>
          <t>Tab colors: blue tabs are where you type, dark tabs fill themselves in or print.</t>
        </is>
      </c>
    </row>
    <row r="19" ht="10" customHeight="1"/>
    <row r="20" ht="26" customHeight="1">
      <c r="B20" s="5" t="inlineStr">
        <is>
          <t>Colors</t>
        </is>
      </c>
      <c r="C20" s="6" t="n"/>
      <c r="D20" s="6" t="n"/>
    </row>
    <row r="21" ht="6" customHeight="1"/>
    <row r="22" ht="21.2" customHeight="1">
      <c r="B22" s="13" t="n"/>
      <c r="C22" s="8" t="inlineStr">
        <is>
          <t>Yellow</t>
        </is>
      </c>
      <c r="D22" s="9" t="inlineStr">
        <is>
          <t>You type here. Every other cell is locked.</t>
        </is>
      </c>
    </row>
    <row r="23" ht="21.2" customHeight="1">
      <c r="B23" s="14" t="n"/>
      <c r="C23" s="8" t="inlineStr">
        <is>
          <t>Gray</t>
        </is>
      </c>
      <c r="D23" s="9" t="inlineStr">
        <is>
          <t>The sheet calculates it. It is locked so a formula doesn't get erased by accident.</t>
        </is>
      </c>
    </row>
    <row r="24" ht="21.2" customHeight="1">
      <c r="B24" s="15" t="n"/>
      <c r="C24" s="8" t="inlineStr">
        <is>
          <t>Bold, sand</t>
        </is>
      </c>
      <c r="D24" s="9" t="inlineStr">
        <is>
          <t>Totals and results.</t>
        </is>
      </c>
    </row>
    <row r="25" ht="34.40000000000001" customHeight="1">
      <c r="B25" s="16" t="n"/>
      <c r="C25" s="8" t="inlineStr">
        <is>
          <t>Orange, red, green</t>
        </is>
      </c>
      <c r="D25" s="9" t="inlineStr">
        <is>
          <t>Orange: an EXAMPLE value or a load under your goal. Red: loses money. Green: meets your goal.</t>
        </is>
      </c>
    </row>
    <row r="26" ht="10" customHeight="1"/>
    <row r="27" ht="26" customHeight="1">
      <c r="B27" s="5" t="inlineStr">
        <is>
          <t>The EXAMPLE numbers</t>
        </is>
      </c>
      <c r="C27" s="6" t="n"/>
      <c r="D27" s="6" t="n"/>
    </row>
    <row r="28" ht="6" customHeight="1"/>
    <row r="29" ht="19.2" customHeight="1">
      <c r="C29" s="9" t="inlineStr">
        <is>
          <t>Every number in the file is an EXAMPLE so you can see it work. Type over the yellow cells with your own numbers.</t>
        </is>
      </c>
    </row>
    <row r="30" ht="32.40000000000001" customHeight="1">
      <c r="C30" s="9" t="inlineStr">
        <is>
          <t>The example truck: 10,000 miles a month, $4,525 of fixed bills, diesel at $3.90 and 6.5 MPG. Its cost per mile is about $1.88.</t>
        </is>
      </c>
    </row>
    <row r="31" ht="10" customHeight="1"/>
    <row r="32" ht="26" customHeight="1">
      <c r="B32" s="5" t="inlineStr">
        <is>
          <t>Use it in Google Sheets</t>
        </is>
      </c>
      <c r="C32" s="6" t="n"/>
      <c r="D32" s="6" t="n"/>
    </row>
    <row r="33" ht="6" customHeight="1"/>
    <row r="34" ht="32.40000000000001" customHeight="1">
      <c r="C34" s="9" t="inlineStr">
        <is>
          <t>Open a blank Google Sheet. Go to File &gt; Import &gt; Upload, pick this file, choose 'Replace spreadsheet' and click Import data.</t>
        </is>
      </c>
    </row>
    <row r="35" ht="19.2" customHeight="1">
      <c r="C35" s="9" t="inlineStr">
        <is>
          <t>Or upload the file to Google Drive and open it with Google Sheets. Excel and LibreOffice open it as is.</t>
        </is>
      </c>
    </row>
    <row r="36" ht="10" customHeight="1"/>
    <row r="37" ht="26" customHeight="1">
      <c r="B37" s="5" t="inlineStr">
        <is>
          <t>Locked cells</t>
        </is>
      </c>
      <c r="C37" s="6" t="n"/>
      <c r="D37" s="6" t="n"/>
    </row>
    <row r="38" ht="6" customHeight="1"/>
    <row r="39" ht="45.6" customHeight="1">
      <c r="C39" s="9" t="inlineStr">
        <is>
          <t>Gray cells are locked and there is no password. To change a formula or add rows, unlock the tab first: in Excel, Review &gt; Unprotect Sheet. In LibreOffice, Tools &gt; Protect Sheet. In Google Sheets, Data &gt; Protect sheets and ranges.</t>
        </is>
      </c>
    </row>
    <row r="40" ht="10" customHeight="1"/>
    <row r="41" ht="26" customHeight="1">
      <c r="B41" s="5" t="inlineStr">
        <is>
          <t>Help</t>
        </is>
      </c>
      <c r="C41" s="6" t="n"/>
      <c r="D41" s="6" t="n"/>
    </row>
    <row r="42" ht="6" customHeight="1"/>
    <row r="43" ht="19.2" customHeight="1">
      <c r="C43" s="17" t="inlineStr">
        <is>
          <t>Questions, or a number that looks wrong: hello@builtbyestrada.ai</t>
        </is>
      </c>
    </row>
    <row r="44" ht="10" customHeight="1"/>
    <row r="45" ht="26" customHeight="1">
      <c r="B45" s="5" t="inlineStr">
        <is>
          <t>Full version</t>
        </is>
      </c>
      <c r="C45" s="6" t="n"/>
      <c r="D45" s="6" t="n"/>
    </row>
    <row r="46" ht="6" customHeight="1"/>
    <row r="47" ht="32.40000000000001" customHeight="1">
      <c r="C47" s="9" t="inlineStr">
        <is>
          <t>The full workbook adds a fuel surcharge schedule, a load log with profit per load, fuel and miles by state, the IFTA quarter by state, expenses and a monthly profit report.</t>
        </is>
      </c>
    </row>
    <row r="48" ht="19.2" customHeight="1">
      <c r="C48" s="17" t="inlineStr">
        <is>
          <t>https://builtbyestrada.ai/products/owner-operator-cost-per-mile/</t>
        </is>
      </c>
    </row>
    <row r="49" ht="10" customHeight="1"/>
    <row r="50" ht="18" customHeight="1">
      <c r="C50" s="18" t="inlineStr">
        <is>
          <t>Version 1.1, October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18">
    <mergeCell ref="C34:D34"/>
    <mergeCell ref="C43:D43"/>
    <mergeCell ref="C35:D35"/>
    <mergeCell ref="B5:D5"/>
    <mergeCell ref="B14:D14"/>
    <mergeCell ref="C29:D29"/>
    <mergeCell ref="C30:D30"/>
    <mergeCell ref="B37:D37"/>
    <mergeCell ref="B45:D45"/>
    <mergeCell ref="B41:D41"/>
    <mergeCell ref="C47:D47"/>
    <mergeCell ref="B32:D32"/>
    <mergeCell ref="B27:D27"/>
    <mergeCell ref="C18:D18"/>
    <mergeCell ref="C48:D48"/>
    <mergeCell ref="B7:D7"/>
    <mergeCell ref="C39:D39"/>
    <mergeCell ref="B20:D20"/>
  </mergeCells>
  <hyperlinks>
    <hyperlink ref="C17" location="'Cost per mile'!A1" display="Cost per mile"/>
    <hyperlink xmlns:r="http://schemas.openxmlformats.org/officeDocument/2006/relationships" ref="C43" r:id="rId1"/>
    <hyperlink xmlns:r="http://schemas.openxmlformats.org/officeDocument/2006/relationships" ref="C48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5" min="0" max="16383" man="1"/>
  </rowBreaks>
</worksheet>
</file>

<file path=xl/worksheets/sheet2.xml><?xml version="1.0" encoding="utf-8"?>
<worksheet xmlns="http://schemas.openxmlformats.org/spreadsheetml/2006/main">
  <sheetPr>
    <tabColor rgb="001971C2"/>
    <outlinePr summaryBelow="1" summaryRight="1"/>
    <pageSetUpPr fitToPage="1"/>
  </sheetPr>
  <dimension ref="A1:E41"/>
  <sheetViews>
    <sheetView showGridLines="0" zoomScale="10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40" customWidth="1" min="1" max="1"/>
    <col width="14" customWidth="1" min="2" max="2"/>
    <col width="12" customWidth="1" min="3" max="3"/>
    <col width="15" customWidth="1" min="4" max="4"/>
    <col width="46" customWidth="1" min="5" max="5"/>
  </cols>
  <sheetData>
    <row r="1" ht="30" customHeight="1">
      <c r="A1" s="19" t="inlineStr">
        <is>
          <t>Cost per mile</t>
        </is>
      </c>
      <c r="B1" s="19" t="n"/>
      <c r="C1" s="19" t="n"/>
      <c r="D1" s="19" t="n"/>
      <c r="E1" s="20" t="inlineStr">
        <is>
          <t>Cost per Mile</t>
        </is>
      </c>
    </row>
    <row r="2" ht="19.2" customHeight="1">
      <c r="A2" s="12" t="inlineStr">
        <is>
          <t>Type your miles, your fixed bills and your running costs in the yellow cells. The top row shows what each mile costs you and what to charge.</t>
        </is>
      </c>
    </row>
    <row r="3" ht="18" customHeight="1"/>
    <row r="4" ht="29.76" customHeight="1">
      <c r="A4" s="21" t="inlineStr">
        <is>
          <t>Fixed cost per mile</t>
        </is>
      </c>
      <c r="B4" s="21" t="inlineStr">
        <is>
          <t>Running cost per mile</t>
        </is>
      </c>
      <c r="C4" s="21" t="inlineStr">
        <is>
          <t>Cost per mile</t>
        </is>
      </c>
      <c r="D4" s="21" t="inlineStr">
        <is>
          <t>Break even per month</t>
        </is>
      </c>
      <c r="E4" s="21" t="inlineStr">
        <is>
          <t>Charge at least, per loaded mile</t>
        </is>
      </c>
    </row>
    <row r="5" ht="26" customHeight="1">
      <c r="A5" s="22">
        <f>IFERROR(D22/B8,0)</f>
        <v/>
      </c>
      <c r="B5" s="22">
        <f>D30</f>
        <v/>
      </c>
      <c r="C5" s="23">
        <f>A5+B5</f>
        <v/>
      </c>
      <c r="D5" s="24">
        <f>C5*B8</f>
        <v/>
      </c>
      <c r="E5" s="25">
        <f>IFERROR((C5+B10)/(1-B9),0)</f>
        <v/>
      </c>
    </row>
    <row r="6" ht="18" customHeight="1"/>
    <row r="7" ht="26" customHeight="1">
      <c r="A7" s="5" t="inlineStr">
        <is>
          <t>Miles and goal</t>
        </is>
      </c>
      <c r="B7" s="6" t="n"/>
      <c r="C7" s="6" t="n"/>
      <c r="D7" s="6" t="n"/>
      <c r="E7" s="6" t="n"/>
    </row>
    <row r="8" ht="18" customHeight="1">
      <c r="A8" s="26" t="inlineStr">
        <is>
          <t>Miles per month, loaded and empty</t>
        </is>
      </c>
      <c r="B8" s="27" t="n">
        <v>10000</v>
      </c>
    </row>
    <row r="9" ht="18" customHeight="1">
      <c r="A9" s="26" t="inlineStr">
        <is>
          <t>Share of miles you run empty</t>
        </is>
      </c>
      <c r="B9" s="28" t="n">
        <v>0.1</v>
      </c>
    </row>
    <row r="10" ht="18" customHeight="1">
      <c r="A10" s="26" t="inlineStr">
        <is>
          <t>Profit you want per mile</t>
        </is>
      </c>
      <c r="B10" s="29" t="n">
        <v>0.35</v>
      </c>
    </row>
    <row r="11" ht="18" customHeight="1"/>
    <row r="12" ht="26" customHeight="1">
      <c r="A12" s="5" t="inlineStr">
        <is>
          <t>Fixed costs: you pay them even when the truck sits</t>
        </is>
      </c>
      <c r="B12" s="6" t="n"/>
      <c r="C12" s="6" t="n"/>
      <c r="D12" s="6" t="n"/>
      <c r="E12" s="6" t="n"/>
    </row>
    <row r="13" ht="30" customHeight="1">
      <c r="A13" s="30" t="inlineStr">
        <is>
          <t>Cost</t>
        </is>
      </c>
      <c r="B13" s="31" t="inlineStr">
        <is>
          <t>Amount</t>
        </is>
      </c>
      <c r="C13" s="30" t="inlineStr">
        <is>
          <t>Per</t>
        </is>
      </c>
      <c r="D13" s="31" t="inlineStr">
        <is>
          <t>Per month</t>
        </is>
      </c>
      <c r="E13" s="30" t="inlineStr">
        <is>
          <t>Note</t>
        </is>
      </c>
    </row>
    <row r="14" ht="18" customHeight="1">
      <c r="A14" s="32" t="inlineStr">
        <is>
          <t>Truck payment</t>
        </is>
      </c>
      <c r="B14" s="33" t="n">
        <v>2200</v>
      </c>
      <c r="C14" s="32" t="inlineStr">
        <is>
          <t>Month</t>
        </is>
      </c>
      <c r="D14" s="34">
        <f>IF(N(B14)=0,"",IF(C14="Year",B14/12,B14))</f>
        <v/>
      </c>
      <c r="E14" s="32" t="inlineStr">
        <is>
          <t>EXAMPLE amount. Type yours.</t>
        </is>
      </c>
    </row>
    <row r="15" ht="18" customHeight="1">
      <c r="A15" s="32" t="inlineStr">
        <is>
          <t>Trailer payment</t>
        </is>
      </c>
      <c r="B15" s="33" t="n">
        <v>650</v>
      </c>
      <c r="C15" s="32" t="inlineStr">
        <is>
          <t>Month</t>
        </is>
      </c>
      <c r="D15" s="34">
        <f>IF(N(B15)=0,"",IF(C15="Year",B15/12,B15))</f>
        <v/>
      </c>
      <c r="E15" s="32" t="inlineStr">
        <is>
          <t>EXAMPLE amount. Type yours.</t>
        </is>
      </c>
    </row>
    <row r="16" ht="18" customHeight="1">
      <c r="A16" s="32" t="inlineStr">
        <is>
          <t>Truck, cargo and liability insurance</t>
        </is>
      </c>
      <c r="B16" s="33" t="n">
        <v>1250</v>
      </c>
      <c r="C16" s="32" t="inlineStr">
        <is>
          <t>Month</t>
        </is>
      </c>
      <c r="D16" s="34">
        <f>IF(N(B16)=0,"",IF(C16="Year",B16/12,B16))</f>
        <v/>
      </c>
      <c r="E16" s="32" t="inlineStr">
        <is>
          <t>EXAMPLE amount. Type yours.</t>
        </is>
      </c>
    </row>
    <row r="17" ht="18" customHeight="1">
      <c r="A17" s="32" t="inlineStr">
        <is>
          <t>IRP plates and permits (yearly)</t>
        </is>
      </c>
      <c r="B17" s="33" t="n">
        <v>2400</v>
      </c>
      <c r="C17" s="32" t="inlineStr">
        <is>
          <t>Year</t>
        </is>
      </c>
      <c r="D17" s="34">
        <f>IF(N(B17)=0,"",IF(C17="Year",B17/12,B17))</f>
        <v/>
      </c>
      <c r="E17" s="32" t="inlineStr">
        <is>
          <t>EXAMPLE amount. Type yours.</t>
        </is>
      </c>
    </row>
    <row r="18" ht="18" customHeight="1">
      <c r="A18" s="32" t="inlineStr">
        <is>
          <t>ELD, phone and data</t>
        </is>
      </c>
      <c r="B18" s="33" t="n">
        <v>75</v>
      </c>
      <c r="C18" s="32" t="inlineStr">
        <is>
          <t>Month</t>
        </is>
      </c>
      <c r="D18" s="34">
        <f>IF(N(B18)=0,"",IF(C18="Year",B18/12,B18))</f>
        <v/>
      </c>
      <c r="E18" s="32" t="inlineStr">
        <is>
          <t>EXAMPLE amount. Type yours.</t>
        </is>
      </c>
    </row>
    <row r="19" ht="18" customHeight="1">
      <c r="A19" s="32" t="inlineStr">
        <is>
          <t>Truck parking or yard</t>
        </is>
      </c>
      <c r="B19" s="33" t="n">
        <v>150</v>
      </c>
      <c r="C19" s="32" t="inlineStr">
        <is>
          <t>Month</t>
        </is>
      </c>
      <c r="D19" s="34">
        <f>IF(N(B19)=0,"",IF(C19="Year",B19/12,B19))</f>
        <v/>
      </c>
      <c r="E19" s="32" t="inlineStr">
        <is>
          <t>EXAMPLE amount. Type yours.</t>
        </is>
      </c>
    </row>
    <row r="20" ht="18" customHeight="1">
      <c r="A20" s="32" t="n"/>
      <c r="B20" s="33" t="n"/>
      <c r="C20" s="32" t="inlineStr">
        <is>
          <t>Month</t>
        </is>
      </c>
      <c r="D20" s="34">
        <f>IF(N(B20)=0,"",IF(C20="Year",B20/12,B20))</f>
        <v/>
      </c>
      <c r="E20" s="32" t="n"/>
    </row>
    <row r="21" ht="18" customHeight="1">
      <c r="A21" s="32" t="n"/>
      <c r="B21" s="33" t="n"/>
      <c r="C21" s="32" t="inlineStr">
        <is>
          <t>Month</t>
        </is>
      </c>
      <c r="D21" s="34">
        <f>IF(N(B21)=0,"",IF(C21="Year",B21/12,B21))</f>
        <v/>
      </c>
      <c r="E21" s="32" t="n"/>
    </row>
    <row r="22" ht="18" customHeight="1">
      <c r="A22" s="26" t="inlineStr">
        <is>
          <t>Fixed costs per month</t>
        </is>
      </c>
      <c r="B22" s="35" t="n"/>
      <c r="C22" s="35" t="n"/>
      <c r="D22" s="36">
        <f>SUM(D14:D21)</f>
        <v/>
      </c>
      <c r="E22" s="35" t="n"/>
    </row>
    <row r="23" ht="18" customHeight="1"/>
    <row r="24" ht="26" customHeight="1">
      <c r="A24" s="5" t="inlineStr">
        <is>
          <t>Running costs: they grow with every mile</t>
        </is>
      </c>
      <c r="B24" s="6" t="n"/>
      <c r="C24" s="6" t="n"/>
      <c r="D24" s="6" t="n"/>
      <c r="E24" s="6" t="n"/>
    </row>
    <row r="25" ht="30" customHeight="1">
      <c r="A25" s="30" t="inlineStr">
        <is>
          <t>Cost</t>
        </is>
      </c>
      <c r="B25" s="31" t="inlineStr">
        <is>
          <t>You type</t>
        </is>
      </c>
      <c r="C25" s="30" t="inlineStr">
        <is>
          <t>Unit</t>
        </is>
      </c>
      <c r="D25" s="30" t="inlineStr">
        <is>
          <t>Per mile</t>
        </is>
      </c>
      <c r="E25" s="30" t="inlineStr">
        <is>
          <t>Note</t>
        </is>
      </c>
    </row>
    <row r="26" ht="32.40000000000001" customHeight="1">
      <c r="A26" s="26" t="inlineStr">
        <is>
          <t>Diesel price</t>
        </is>
      </c>
      <c r="B26" s="37" t="n">
        <v>3.9</v>
      </c>
      <c r="C26" s="38" t="inlineStr">
        <is>
          <t>$ per gallon</t>
        </is>
      </c>
      <c r="D26" s="38" t="n"/>
      <c r="E26" s="39" t="inlineStr">
        <is>
          <t>Use this week's price where you fill up. EIA publishes the Gulf Coast average every Monday.</t>
        </is>
      </c>
    </row>
    <row r="27" ht="45.6" customHeight="1">
      <c r="A27" s="26" t="inlineStr">
        <is>
          <t>Miles per gallon (MPG)</t>
        </is>
      </c>
      <c r="B27" s="40" t="n">
        <v>6.5</v>
      </c>
      <c r="C27" s="38" t="inlineStr">
        <is>
          <t>MPG</t>
        </is>
      </c>
      <c r="D27" s="41">
        <f>IFERROR(B26/B27,0)</f>
        <v/>
      </c>
      <c r="E27" s="39" t="inlineStr">
        <is>
          <t>Fuel per mile = diesel price ÷ MPG. Miles divided by gallons over the last month or quarter. Your ELD or fuel card report has both.</t>
        </is>
      </c>
    </row>
    <row r="28" ht="19.2" customHeight="1">
      <c r="A28" s="26" t="inlineStr">
        <is>
          <t>Maintenance and repairs</t>
        </is>
      </c>
      <c r="B28" s="37" t="n">
        <v>0.18</v>
      </c>
      <c r="C28" s="38" t="inlineStr">
        <is>
          <t>$ per mile</t>
        </is>
      </c>
      <c r="D28" s="41">
        <f>B28</f>
        <v/>
      </c>
      <c r="E28" s="39" t="inlineStr">
        <is>
          <t>Last year's shop bills divided by last year's miles.</t>
        </is>
      </c>
    </row>
    <row r="29" ht="32.40000000000001" customHeight="1">
      <c r="A29" s="26" t="inlineStr">
        <is>
          <t>Driver pay, or your own pay</t>
        </is>
      </c>
      <c r="B29" s="37" t="n">
        <v>0.65</v>
      </c>
      <c r="C29" s="38" t="inlineStr">
        <is>
          <t>$ per mile</t>
        </is>
      </c>
      <c r="D29" s="41">
        <f>B29</f>
        <v/>
      </c>
      <c r="E29" s="39" t="inlineStr">
        <is>
          <t>Pay yourself per mile here too. A truck that only covers its bills when you work for free loses money.</t>
        </is>
      </c>
    </row>
    <row r="30" ht="18" customHeight="1">
      <c r="A30" s="26" t="inlineStr">
        <is>
          <t>Running cost per mile</t>
        </is>
      </c>
      <c r="B30" s="35" t="n"/>
      <c r="C30" s="35" t="n"/>
      <c r="D30" s="42">
        <f>SUM(D27:D29)</f>
        <v/>
      </c>
      <c r="E30" s="35" t="n"/>
    </row>
    <row r="31" ht="18" customHeight="1"/>
    <row r="32" ht="26" customHeight="1">
      <c r="A32" s="5" t="inlineStr">
        <is>
          <t>Quick load check</t>
        </is>
      </c>
      <c r="B32" s="6" t="n"/>
      <c r="C32" s="6" t="n"/>
      <c r="D32" s="6" t="n"/>
      <c r="E32" s="6" t="n"/>
    </row>
    <row r="33" ht="18" customHeight="1">
      <c r="A33" s="26" t="inlineStr">
        <is>
          <t>Rate offered, all in</t>
        </is>
      </c>
      <c r="B33" s="33" t="n">
        <v>2600</v>
      </c>
      <c r="D33" s="12" t="inlineStr">
        <is>
          <t>The trip cost uses your cost per mile from the top of this tab, times every mile the load makes you drive, plus the fees on this load.</t>
        </is>
      </c>
    </row>
    <row r="34" ht="18" customHeight="1">
      <c r="A34" s="26" t="inlineStr">
        <is>
          <t>Loaded miles</t>
        </is>
      </c>
      <c r="B34" s="27" t="n">
        <v>850</v>
      </c>
    </row>
    <row r="35" ht="18" customHeight="1">
      <c r="A35" s="26" t="inlineStr">
        <is>
          <t>Empty miles to get to the pickup</t>
        </is>
      </c>
      <c r="B35" s="27" t="n">
        <v>60</v>
      </c>
    </row>
    <row r="36" ht="18" customHeight="1">
      <c r="A36" s="26" t="inlineStr">
        <is>
          <t>Bridge, tolls and fees on this load</t>
        </is>
      </c>
      <c r="B36" s="33" t="n">
        <v>35</v>
      </c>
    </row>
    <row r="37" ht="18" customHeight="1">
      <c r="A37" s="26" t="inlineStr">
        <is>
          <t>Trip cost</t>
        </is>
      </c>
      <c r="B37" s="36">
        <f>C5*(B34+B35)+B36</f>
        <v/>
      </c>
    </row>
    <row r="38" ht="18" customHeight="1">
      <c r="A38" s="26" t="inlineStr">
        <is>
          <t>Profit on this load</t>
        </is>
      </c>
      <c r="B38" s="36">
        <f>B33-B37</f>
        <v/>
      </c>
    </row>
    <row r="39" ht="18" customHeight="1">
      <c r="A39" s="26" t="inlineStr">
        <is>
          <t>Rate per loaded mile</t>
        </is>
      </c>
      <c r="B39" s="43">
        <f>IFERROR(B33/B34,0)</f>
        <v/>
      </c>
    </row>
    <row r="40" ht="18" customHeight="1">
      <c r="A40" s="26" t="inlineStr">
        <is>
          <t>Profit per mile, loaded and empty</t>
        </is>
      </c>
      <c r="B40" s="43">
        <f>IFERROR(B38/(B34+B35),0)</f>
        <v/>
      </c>
    </row>
    <row r="41" ht="18" customHeight="1">
      <c r="A41" s="26" t="inlineStr">
        <is>
          <t>Verdict</t>
        </is>
      </c>
      <c r="B41" s="35">
        <f>IF(B38&lt;0,"Loses money",IF(B40&lt;B10,"Below your goal: negotiate","Meets your goal"))</f>
        <v/>
      </c>
      <c r="C41" s="44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7">
    <mergeCell ref="A12:E12"/>
    <mergeCell ref="A24:E24"/>
    <mergeCell ref="A2:E2"/>
    <mergeCell ref="A7:E7"/>
    <mergeCell ref="D33:E36"/>
    <mergeCell ref="A32:E32"/>
    <mergeCell ref="B41:C41"/>
  </mergeCells>
  <conditionalFormatting sqref="E14:E21">
    <cfRule type="expression" priority="1" dxfId="0">
      <formula>E14="EXAMPLE amount. Type yours."</formula>
    </cfRule>
  </conditionalFormatting>
  <conditionalFormatting sqref="B41">
    <cfRule type="expression" priority="2" dxfId="1">
      <formula>B41="Loses money"</formula>
    </cfRule>
    <cfRule type="expression" priority="3" dxfId="0">
      <formula>B41="Below your goal: negotiate"</formula>
    </cfRule>
    <cfRule type="expression" priority="4" dxfId="2">
      <formula>B41="Meets your goal"</formula>
    </cfRule>
  </conditionalFormatting>
  <dataValidations count="14">
    <dataValidation sqref="B8" showDropDown="0" showInputMessage="1" showErrorMessage="1" allowBlank="1" errorTitle="Check this cell" error="That value doesn't fit here. Check the message on this cell." promptTitle="Miles" prompt="All the miles the truck runs in a normal month, with and without a load." type="decimal" errorStyle="stop" operator="greaterThanOrEqual">
      <formula1>0</formula1>
    </dataValidation>
    <dataValidation sqref="B9" showDropDown="0" showInputMessage="1" showErrorMessage="1" allowBlank="1" errorTitle="Check this cell" error="That value doesn't fit here. Check the message on this cell." promptTitle="Empty miles" prompt="Deadhead: miles with no load. 10% means 1 of every 10 miles is empty." type="decimal" errorStyle="stop" operator="greaterThanOrEqual">
      <formula1>0</formula1>
    </dataValidation>
    <dataValidation sqref="B10" showDropDown="0" showInputMessage="1" showErrorMessage="1" allowBlank="1" errorTitle="Check this cell" error="That value doesn't fit here. Check the message on this cell." promptTitle="Profit goal" prompt="What you want left per mile after every cost, including your own pay line." type="decimal" errorStyle="stop" operator="greaterThanOrEqual">
      <formula1>0</formula1>
    </dataValidation>
    <dataValidation sqref="A14:A21" showDropDown="0" showInputMessage="1" showErrorMessage="0" allowBlank="1" errorTitle="Check this cell" error="That value doesn't fit here. Check the message on this cell." promptTitle="Fixed cost" prompt="A bill you pay every month or every year. Add your own on the empty rows." errorStyle="stop"/>
    <dataValidation sqref="B14:B21" showDropDown="0" showInputMessage="1" showErrorMessage="1" allowBlank="1" errorTitle="Check this cell" error="That value doesn't fit here. Check the message on this cell." promptTitle="Amount" prompt="What you pay each time, in dollars." type="decimal" errorStyle="stop" operator="greaterThanOrEqual">
      <formula1>0</formula1>
    </dataValidation>
    <dataValidation sqref="C14:C21" showDropDown="0" showInputMessage="1" showErrorMessage="1" allowBlank="1" errorTitle="Check this cell" error="Pick a value from the list." promptTitle="Per" prompt="Month or Year. A yearly bill is split into 12." type="list" errorStyle="stop">
      <formula1>"Month,Year"</formula1>
    </dataValidation>
    <dataValidation sqref="B26" showDropDown="0" showInputMessage="1" showErrorMessage="1" allowBlank="1" errorTitle="Check this cell" error="That value doesn't fit here. Check the message on this cell." promptTitle="Diesel price" prompt="Use this week's price where you fill up. EIA publishes the Gulf Coast average every Monday." type="decimal" errorStyle="stop" operator="greaterThanOrEqual">
      <formula1>0</formula1>
    </dataValidation>
    <dataValidation sqref="B27" showDropDown="0" showInputMessage="1" showErrorMessage="1" allowBlank="1" errorTitle="Check this cell" error="That value doesn't fit here. Check the message on this cell." promptTitle="MPG" prompt="Miles divided by gallons over the last month or quarter. Your ELD or fuel card report has both." type="decimal" errorStyle="stop" operator="greaterThanOrEqual">
      <formula1>0</formula1>
    </dataValidation>
    <dataValidation sqref="B28" showDropDown="0" showInputMessage="1" showErrorMessage="1" allowBlank="1" errorTitle="Check this cell" error="That value doesn't fit here. Check the message on this cell." promptTitle="Maintenance" prompt="Last year's shop bills divided by last year's miles." type="decimal" errorStyle="stop" operator="greaterThanOrEqual">
      <formula1>0</formula1>
    </dataValidation>
    <dataValidation sqref="B29" showDropDown="0" showInputMessage="1" showErrorMessage="1" allowBlank="1" errorTitle="Check this cell" error="That value doesn't fit here. Check the message on this cell." promptTitle="Driver pay" prompt="Pay yourself per mile here too. A truck that only covers its bills when you work for free loses money." type="decimal" errorStyle="stop" operator="greaterThanOrEqual">
      <formula1>0</formula1>
    </dataValidation>
    <dataValidation sqref="B33" showDropDown="0" showInputMessage="1" showErrorMessage="1" allowBlank="1" errorTitle="Check this cell" error="That value doesn't fit here. Check the message on this cell." promptTitle="Rate" prompt="Linehaul plus fuel surcharge plus extras." type="decimal" errorStyle="stop" operator="greaterThanOrEqual">
      <formula1>0</formula1>
    </dataValidation>
    <dataValidation sqref="B34" showDropDown="0" showInputMessage="1" showErrorMessage="1" allowBlank="1" errorTitle="Check this cell" error="That value doesn't fit here. Check the message on this cell." promptTitle="Loaded miles" prompt="Pickup to delivery." type="decimal" errorStyle="stop" operator="greaterThanOrEqual">
      <formula1>0</formula1>
    </dataValidation>
    <dataValidation sqref="B35" showDropDown="0" showInputMessage="1" showErrorMessage="1" allowBlank="1" errorTitle="Check this cell" error="That value doesn't fit here. Check the message on this cell." promptTitle="Empty miles" prompt="From where the truck is now to the pickup." type="decimal" errorStyle="stop" operator="greaterThanOrEqual">
      <formula1>0</formula1>
    </dataValidation>
    <dataValidation sqref="B36" showDropDown="0" showInputMessage="1" showErrorMessage="1" allowBlank="1" errorTitle="Check this cell" error="That value doesn't fit here. Check the message on this cell." promptTitle="Fees" prompt="Bridge toll, scale tickets, lumper you pay and do not get back." type="decimal" errorStyle="stop" operator="greaterThanOrEqual">
      <formula1>0</formula1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BuiltByEstrada</dc:creator>
  <dc:title xmlns:dc="http://purl.org/dc/elements/1.1/">Cost per Mile</dc:title>
  <dcterms:created xmlns:dcterms="http://purl.org/dc/terms/" xmlns:xsi="http://www.w3.org/2001/XMLSchema-instance" xsi:type="dcterms:W3CDTF">2026-10-27T16:08:54Z</dcterms:created>
  <dcterms:modified xmlns:dcterms="http://purl.org/dc/terms/" xmlns:xsi="http://www.w3.org/2001/XMLSchema-instance" xsi:type="dcterms:W3CDTF">2026-10-27T16:08:54Z</dcterms:modified>
</cp:coreProperties>
</file>